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<sst xmlns="http://schemas.openxmlformats.org/spreadsheetml/2006/main" count="16" uniqueCount="12">
  <si>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The School District of Palm Beach County</t>
  </si>
  <si>
    <t>Gulfstream Career</t>
  </si>
  <si>
    <t>Grants</t>
  </si>
  <si>
    <t>FEFP</t>
  </si>
  <si>
    <t>IDEA</t>
  </si>
  <si>
    <t>Title I</t>
  </si>
  <si>
    <t>The IMAGINE School</t>
  </si>
  <si>
    <t>Capital Outlay</t>
  </si>
  <si>
    <t>School Recognition Funds</t>
  </si>
  <si>
    <t>Math Coach Grants</t>
  </si>
  <si>
    <t>Totals</t>
  </si>
  <si>
    <t>State &amp; Federal Funds for the Past Four Fiscal 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</si>
</sst>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7" fontId="1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3.28125" style="0" customWidth="1"/>
    <col min="2" max="3" width="10.28125" style="0" bestFit="1" customWidth="1"/>
    <col min="4" max="5" width="8.7109375" style="0" bestFit="1" customWidth="1"/>
    <col min="6" max="6" width="11.28125" style="0" bestFit="1" customWidth="1"/>
  </cols>
  <sheetData>
    <row r="1" ht="18">
      <c r="A1" s="2" t="s">
        <v>0</v>
      </c>
    </row>
    <row r="2" ht="18">
      <c r="A2" s="2" t="s">
        <v>11</v>
      </c>
    </row>
    <row r="4" ht="15.75">
      <c r="A4" s="3" t="s">
        <v>1</v>
      </c>
    </row>
    <row r="5" spans="2:6" ht="12.75">
      <c r="B5" s="4">
        <v>2004</v>
      </c>
      <c r="C5" s="4">
        <v>2005</v>
      </c>
      <c r="D5" s="4">
        <v>2006</v>
      </c>
      <c r="E5" s="4">
        <v>2007</v>
      </c>
      <c r="F5" s="4" t="s">
        <v>10</v>
      </c>
    </row>
    <row r="6" spans="1:6" ht="12.75">
      <c r="A6" t="s">
        <v>3</v>
      </c>
      <c r="B6" s="1"/>
      <c r="C6" s="1">
        <v>243319</v>
      </c>
      <c r="D6" s="1">
        <f>369996+420</f>
        <v>370416</v>
      </c>
      <c r="E6" s="1">
        <f>346254+1008</f>
        <v>347262</v>
      </c>
      <c r="F6" s="5">
        <f>SUM(B6:E6)</f>
        <v>960997</v>
      </c>
    </row>
    <row r="7" spans="1:6" ht="12.75">
      <c r="A7" t="s">
        <v>2</v>
      </c>
      <c r="B7" s="1">
        <v>62500</v>
      </c>
      <c r="C7" s="1">
        <v>180976.47</v>
      </c>
      <c r="D7" s="1">
        <v>50000</v>
      </c>
      <c r="E7" s="1">
        <f>109566.76+835.09</f>
        <v>110401.84999999999</v>
      </c>
      <c r="F7" s="5">
        <f>SUM(B7:E7)</f>
        <v>403878.31999999995</v>
      </c>
    </row>
    <row r="8" spans="1:6" ht="12.75">
      <c r="A8" t="s">
        <v>4</v>
      </c>
      <c r="B8" s="1"/>
      <c r="C8" s="1">
        <v>12435</v>
      </c>
      <c r="D8" s="1">
        <v>0</v>
      </c>
      <c r="E8" s="1">
        <v>2809.24</v>
      </c>
      <c r="F8" s="5">
        <f>SUM(B8:E8)</f>
        <v>15244.24</v>
      </c>
    </row>
    <row r="9" spans="1:6" ht="12.75">
      <c r="A9" t="s">
        <v>5</v>
      </c>
      <c r="B9" s="1"/>
      <c r="C9" s="1"/>
      <c r="D9" s="1">
        <v>5655.91</v>
      </c>
      <c r="E9" s="1">
        <v>8149.75</v>
      </c>
      <c r="F9" s="5">
        <f>SUM(B9:E9)</f>
        <v>13805.66</v>
      </c>
    </row>
    <row r="10" spans="2:6" ht="13.5" thickBot="1">
      <c r="B10" s="6">
        <f>SUM(B6:B9)</f>
        <v>62500</v>
      </c>
      <c r="C10" s="6">
        <f>SUM(C6:C9)</f>
        <v>436730.47</v>
      </c>
      <c r="D10" s="6">
        <f>SUM(D6:D9)</f>
        <v>426071.91</v>
      </c>
      <c r="E10" s="6">
        <f>SUM(E6:E9)</f>
        <v>468622.83999999997</v>
      </c>
      <c r="F10" s="7">
        <f>SUM(B10:E10)</f>
        <v>1393925.2199999997</v>
      </c>
    </row>
    <row r="11" spans="2:5" ht="13.5" thickTop="1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1:5" ht="15.75">
      <c r="A13" s="3" t="s">
        <v>6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3</v>
      </c>
      <c r="B15" s="1">
        <f>680043+636</f>
        <v>680679</v>
      </c>
      <c r="C15" s="1">
        <f>985224+900</f>
        <v>986124</v>
      </c>
      <c r="D15" s="1">
        <f>824303+735</f>
        <v>825038</v>
      </c>
      <c r="E15" s="1">
        <f>715961+1260</f>
        <v>717221</v>
      </c>
    </row>
    <row r="16" spans="1:6" ht="12.75">
      <c r="A16" t="s">
        <v>2</v>
      </c>
      <c r="B16" s="1">
        <v>244630.63</v>
      </c>
      <c r="C16" s="1"/>
      <c r="D16" s="1"/>
      <c r="E16" s="1"/>
      <c r="F16" s="5">
        <f>SUM(B16:E16)</f>
        <v>244630.63</v>
      </c>
    </row>
    <row r="17" spans="1:6" ht="12.75">
      <c r="A17" t="s">
        <v>4</v>
      </c>
      <c r="B17" s="1">
        <f>6752.04+7178.16</f>
        <v>13930.2</v>
      </c>
      <c r="C17" s="1">
        <v>17352</v>
      </c>
      <c r="D17" s="1">
        <v>12219</v>
      </c>
      <c r="E17" s="1">
        <v>4095.5</v>
      </c>
      <c r="F17" s="5">
        <f aca="true" t="shared" si="0" ref="F17:F22">SUM(B17:E17)</f>
        <v>47596.7</v>
      </c>
    </row>
    <row r="18" spans="1:6" ht="12.75">
      <c r="A18" t="s">
        <v>5</v>
      </c>
      <c r="B18" s="1">
        <v>25450.07</v>
      </c>
      <c r="C18" s="1">
        <f>11142.5+29001.54</f>
        <v>40144.04</v>
      </c>
      <c r="D18" s="1"/>
      <c r="E18" s="1">
        <v>39833.82</v>
      </c>
      <c r="F18" s="5">
        <f t="shared" si="0"/>
        <v>105427.93</v>
      </c>
    </row>
    <row r="19" spans="1:6" ht="12.75">
      <c r="A19" t="s">
        <v>7</v>
      </c>
      <c r="B19" s="1">
        <f>60408+18</f>
        <v>60426</v>
      </c>
      <c r="C19" s="1">
        <v>78445</v>
      </c>
      <c r="D19" s="1">
        <v>59854</v>
      </c>
      <c r="E19" s="1">
        <f>85069+269.02</f>
        <v>85338.02</v>
      </c>
      <c r="F19" s="5">
        <f t="shared" si="0"/>
        <v>284063.02</v>
      </c>
    </row>
    <row r="20" spans="1:6" ht="12.75">
      <c r="A20" t="s">
        <v>8</v>
      </c>
      <c r="B20" s="1"/>
      <c r="C20" s="1"/>
      <c r="D20" s="1"/>
      <c r="E20" s="1">
        <v>15950</v>
      </c>
      <c r="F20" s="5">
        <f t="shared" si="0"/>
        <v>15950</v>
      </c>
    </row>
    <row r="21" spans="1:6" ht="12.75">
      <c r="A21" t="s">
        <v>9</v>
      </c>
      <c r="B21" s="1"/>
      <c r="C21" s="1"/>
      <c r="D21" s="1"/>
      <c r="E21" s="1">
        <f>7638.56+1127.38+45458.91</f>
        <v>54224.850000000006</v>
      </c>
      <c r="F21" s="5">
        <f t="shared" si="0"/>
        <v>54224.850000000006</v>
      </c>
    </row>
    <row r="22" spans="2:6" ht="13.5" thickBot="1">
      <c r="B22" s="6">
        <f>SUM(B15:B21)</f>
        <v>1025115.8999999999</v>
      </c>
      <c r="C22" s="6">
        <f>SUM(C15:C21)</f>
        <v>1122065.04</v>
      </c>
      <c r="D22" s="6">
        <f>SUM(D15:D21)</f>
        <v>897111</v>
      </c>
      <c r="E22" s="6">
        <f>SUM(E15:E21)</f>
        <v>916663.19</v>
      </c>
      <c r="F22" s="7">
        <f t="shared" si="0"/>
        <v>3960955.13</v>
      </c>
    </row>
    <row r="23" ht="13.5" thickTop="1"/>
  </sheetData>
  <printOptions horizontalCentered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PBCSD-Jeannette M Merced</dc:creator>
  <cp:keywords/>
  <dc:description/>
  <cp:lastModifiedBy>Barbara Terembes</cp:lastModifiedBy>
  <cp:lastPrinted>2007-07-17T19:30:09Z</cp:lastPrinted>
  <dcterms:created xsi:type="dcterms:W3CDTF">2007-07-17T15:36:01Z</dcterms:created>
  <dcterms:modified xsi:type="dcterms:W3CDTF">2007-07-17T22:15:44Z</dcterms:modified>
  <cp:category/>
  <cp:version/>
  <cp:contentType/>
  <cp:contentStatus/>
</cp:coreProperties>
</file>